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b1546ef72e2d4b3f9fb3d0ffaad67bc8\"/>
    </mc:Choice>
  </mc:AlternateContent>
  <xr:revisionPtr revIDLastSave="0" documentId="13_ncr:1_{76D97AA9-0F61-4B6E-8DE0-D4262FC56675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Eheschliessungen" sheetId="1" r:id="rId1"/>
    <sheet name="Uebersetzungen" sheetId="2" state="hidden" r:id="rId2"/>
  </sheets>
  <definedNames>
    <definedName name="_xlnm.Print_Area" localSheetId="0">Eheschliessungen!$A$1:$F$70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  <c r="A11" i="1"/>
  <c r="A9" i="1"/>
  <c r="A71" i="1"/>
  <c r="A70" i="1"/>
  <c r="A7" i="1"/>
</calcChain>
</file>

<file path=xl/sharedStrings.xml><?xml version="1.0" encoding="utf-8"?>
<sst xmlns="http://schemas.openxmlformats.org/spreadsheetml/2006/main" count="55" uniqueCount="51">
  <si>
    <t>Schweizerin / Schweizer</t>
  </si>
  <si>
    <t>Schweizerin / Ausländer</t>
  </si>
  <si>
    <t>Schweizer / Ausländerin</t>
  </si>
  <si>
    <t>Ausländer / Ausländerin</t>
  </si>
  <si>
    <t>Total</t>
  </si>
  <si>
    <t>Jahr</t>
  </si>
  <si>
    <t>Quelle: BFS (BEVNAT)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</si>
  <si>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</si>
  <si>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</si>
  <si>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</si>
  <si>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</si>
  <si>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</si>
  <si>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</si>
  <si>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</si>
  <si>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</si>
  <si>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</si>
  <si>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</si>
  <si>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</si>
  <si>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</si>
  <si>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</si>
  <si>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</si>
  <si>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</si>
  <si>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</si>
  <si>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</si>
  <si>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</si>
  <si>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</si>
  <si>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</si>
  <si>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</si>
  <si>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</si>
  <si>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</si>
  <si>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Funtauna: UST (BEVNAT)</t>
  </si>
  <si>
    <t>Fonte: UST (BEVNAT)</t>
  </si>
  <si>
    <t>&lt;SpaltenTitel_4&gt;</t>
  </si>
  <si>
    <t>&lt;SpaltenTitel_5&gt;</t>
  </si>
  <si>
    <t>&lt;SpaltenTitel_6&gt;</t>
  </si>
  <si>
    <t>Graubünden: Heiraten nach Staatsangehörigkeit der Ehepartner, seit 1969</t>
  </si>
  <si>
    <t>Grischun: Maridaglia tenor naziunalitad dals partenaris matrimonials, dapi 1969</t>
  </si>
  <si>
    <t>Grigioni: matrimoni secondo la nazionalità dei coniugi, dal 1969</t>
  </si>
  <si>
    <t>Anno</t>
  </si>
  <si>
    <t>Totale</t>
  </si>
  <si>
    <t>Svizzera / Svizzero</t>
  </si>
  <si>
    <t>Svizzera / Straniero</t>
  </si>
  <si>
    <t>Svizzero / Straniera</t>
  </si>
  <si>
    <t>Stranierio / Straniera</t>
  </si>
  <si>
    <t>Svizra / Svizzer</t>
  </si>
  <si>
    <t>Svizra / Ester</t>
  </si>
  <si>
    <t>Svizzer / Estra</t>
  </si>
  <si>
    <t>Ester / Estra</t>
  </si>
  <si>
    <t>Ultima actualisaziun: 23.06.2026</t>
  </si>
  <si>
    <t>Ulimo aggiornamento: 23.06.2026</t>
  </si>
  <si>
    <t>Letztmals aktualisiert am: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</si>
</sst>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3" xfId="0" applyFon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 applyAlignment="1">
      <alignment horizontal="right"/>
    </xf>
    <xf numFmtId="3" fontId="0" fillId="2" borderId="3" xfId="0" applyNumberFormat="1" applyFill="1" applyBorder="1" applyAlignment="1" applyProtection="1">
      <alignment horizontal="right"/>
      <protection locked="0"/>
    </xf>
    <xf numFmtId="3" fontId="2" fillId="2" borderId="3" xfId="0" applyNumberFormat="1" applyFont="1" applyFill="1" applyBorder="1" applyAlignment="1">
      <alignment horizontal="right"/>
    </xf>
    <xf numFmtId="0" fontId="0" fillId="2" borderId="0" xfId="0" applyFill="1" applyAlignment="1">
      <alignment vertical="center"/>
    </xf>
    <xf numFmtId="3" fontId="0" fillId="2" borderId="0" xfId="0" applyNumberFormat="1" applyFill="1"/>
    <xf numFmtId="0" fontId="7" fillId="3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top" wrapText="1"/>
    </xf>
    <xf numFmtId="0" fontId="8" fillId="6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1054100</xdr:colOff>
      <xdr:row>5</xdr:row>
      <xdr:rowOff>32777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1066800</xdr:colOff>
      <xdr:row>0</xdr:row>
      <xdr:rowOff>38100</xdr:rowOff>
    </xdr:from>
    <xdr:to>
      <xdr:col>5</xdr:col>
      <xdr:colOff>372089</xdr:colOff>
      <xdr:row>5</xdr:row>
      <xdr:rowOff>2648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6" name="Rechteck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pane ySplit="11" topLeftCell="A12" activePane="bottomLeft" state="frozen"/>
      <selection pane="bottomLeft"/>
    </sheetView>
  </sheetViews>
  <sheetFormatPr baseColWidth="10" defaultRowHeight="12.75" x14ac:dyDescent="0.2"/>
  <cols>
    <col min="1" max="1" width="11.42578125" style="5" customWidth="1"/>
    <col min="2" max="2" width="23.85546875" style="5" bestFit="1" customWidth="1"/>
    <col min="3" max="4" width="23.42578125" style="5" bestFit="1" customWidth="1"/>
    <col min="5" max="5" width="23" style="5" bestFit="1" customWidth="1"/>
    <col min="6" max="6" width="14.5703125" style="5" customWidth="1"/>
    <col min="7" max="16384" width="11.42578125" style="5"/>
  </cols>
  <sheetData>
    <row r="1" spans="1:9" s="1" customFormat="1" x14ac:dyDescent="0.2"/>
    <row r="2" spans="1:9" s="1" customFormat="1" ht="15.75" x14ac:dyDescent="0.25">
      <c r="B2" s="6"/>
      <c r="C2" s="5"/>
      <c r="D2" s="5"/>
      <c r="E2" s="5"/>
    </row>
    <row r="3" spans="1:9" s="1" customFormat="1" ht="15.75" x14ac:dyDescent="0.25">
      <c r="B3" s="6"/>
      <c r="C3" s="5"/>
      <c r="D3" s="5"/>
      <c r="E3" s="5"/>
    </row>
    <row r="4" spans="1:9" s="1" customFormat="1" ht="15.75" x14ac:dyDescent="0.25">
      <c r="B4" s="6"/>
      <c r="C4" s="5"/>
      <c r="D4" s="5"/>
      <c r="E4" s="5"/>
    </row>
    <row r="5" spans="1:9" s="1" customFormat="1" x14ac:dyDescent="0.2"/>
    <row r="6" spans="1:9" s="1" customFormat="1" ht="6" customHeight="1" x14ac:dyDescent="0.2"/>
    <row r="7" spans="1:9" s="1" customFormat="1" ht="15.75" customHeight="1" x14ac:dyDescent="0.2">
      <c r="A7" s="30" t="str">
        <f>VLOOKUP("&lt;Fachbereich&gt;",Uebersetzungen!$B$3:$E$31,Uebersetzungen!$B$2+1,FALSE)</f>
        <v>Daten &amp; Statistik</v>
      </c>
      <c r="B7" s="30"/>
      <c r="C7" s="30"/>
      <c r="D7" s="30"/>
      <c r="E7" s="2"/>
      <c r="F7" s="2"/>
      <c r="G7" s="2"/>
      <c r="H7" s="2"/>
      <c r="I7" s="2"/>
    </row>
    <row r="8" spans="1:9" s="1" customFormat="1" ht="12.75" customHeight="1" x14ac:dyDescent="0.2">
      <c r="A8" s="3"/>
      <c r="B8" s="3"/>
      <c r="C8" s="3"/>
      <c r="D8" s="3"/>
      <c r="E8" s="2"/>
      <c r="F8" s="2"/>
      <c r="G8" s="2"/>
      <c r="H8" s="2"/>
      <c r="I8" s="2"/>
    </row>
    <row r="9" spans="1:9" s="1" customFormat="1" ht="15.75" customHeight="1" x14ac:dyDescent="0.25">
      <c r="A9" s="4" t="str">
        <f>VLOOKUP("&lt;Titel&gt;",Uebersetzungen!$B$3:$E$31,Uebersetzungen!$B$2+1,FALSE)</f>
        <v>Graubünden: Heiraten nach Staatsangehörigkeit der Ehepartner, seit 1969</v>
      </c>
      <c r="B9" s="3"/>
      <c r="C9" s="3"/>
      <c r="D9" s="3"/>
      <c r="E9" s="2"/>
      <c r="F9" s="2"/>
      <c r="G9" s="2"/>
      <c r="H9" s="2"/>
      <c r="I9" s="2"/>
    </row>
    <row r="10" spans="1:9" ht="12.75" customHeight="1" x14ac:dyDescent="0.2"/>
    <row r="11" spans="1:9" s="13" customFormat="1" ht="30.75" customHeight="1" x14ac:dyDescent="0.2">
      <c r="A11" s="28" t="str">
        <f>VLOOKUP("&lt;SpaltenTitel_1&gt;",Uebersetzungen!$B$3:$E$31,Uebersetzungen!$B$2+1,FALSE)</f>
        <v>Jahr</v>
      </c>
      <c r="B11" s="29" t="str">
        <f>VLOOKUP("&lt;SpaltenTitel_2&gt;",Uebersetzungen!$B$3:$E$31,Uebersetzungen!$B$2+1,FALSE)</f>
        <v>Schweizerin / Schweizer</v>
      </c>
      <c r="C11" s="28" t="str">
        <f>VLOOKUP("&lt;SpaltenTitel_3&gt;",Uebersetzungen!$B$3:$E$31,Uebersetzungen!$B$2+1,FALSE)</f>
        <v>Schweizerin / Ausländer</v>
      </c>
      <c r="D11" s="28" t="str">
        <f>VLOOKUP("&lt;SpaltenTitel_4&gt;",Uebersetzungen!$B$3:$E$31,Uebersetzungen!$B$2+1,FALSE)</f>
        <v>Schweizer / Ausländerin</v>
      </c>
      <c r="E11" s="28" t="str">
        <f>VLOOKUP("&lt;SpaltenTitel_5&gt;",Uebersetzungen!$B$3:$E$31,Uebersetzungen!$B$2+1,FALSE)</f>
        <v>Ausländer / Ausländerin</v>
      </c>
      <c r="F11" s="28" t="str">
        <f>VLOOKUP("&lt;SpaltenTitel_6&gt;",Uebersetzungen!$B$3:$E$31,Uebersetzungen!$B$2+1,FALSE)</f>
        <v>Total</v>
      </c>
    </row>
    <row r="12" spans="1:9" x14ac:dyDescent="0.2">
      <c r="A12" s="7">
        <v>1969</v>
      </c>
      <c r="B12" s="9">
        <v>872</v>
      </c>
      <c r="C12" s="9">
        <v>111</v>
      </c>
      <c r="D12" s="9">
        <v>78</v>
      </c>
      <c r="E12" s="9">
        <v>72</v>
      </c>
      <c r="F12" s="10">
        <v>1133</v>
      </c>
    </row>
    <row r="13" spans="1:9" x14ac:dyDescent="0.2">
      <c r="A13" s="7">
        <v>1970</v>
      </c>
      <c r="B13" s="9">
        <v>897</v>
      </c>
      <c r="C13" s="9">
        <v>120</v>
      </c>
      <c r="D13" s="9">
        <v>94</v>
      </c>
      <c r="E13" s="9">
        <v>76</v>
      </c>
      <c r="F13" s="10">
        <v>1187</v>
      </c>
    </row>
    <row r="14" spans="1:9" x14ac:dyDescent="0.2">
      <c r="A14" s="7">
        <v>1971</v>
      </c>
      <c r="B14" s="9">
        <v>857</v>
      </c>
      <c r="C14" s="9">
        <v>111</v>
      </c>
      <c r="D14" s="9">
        <v>88</v>
      </c>
      <c r="E14" s="9">
        <v>51</v>
      </c>
      <c r="F14" s="10">
        <v>1107</v>
      </c>
    </row>
    <row r="15" spans="1:9" x14ac:dyDescent="0.2">
      <c r="A15" s="7">
        <v>1972</v>
      </c>
      <c r="B15" s="9">
        <v>764</v>
      </c>
      <c r="C15" s="9">
        <v>92</v>
      </c>
      <c r="D15" s="9">
        <v>84</v>
      </c>
      <c r="E15" s="9">
        <v>55</v>
      </c>
      <c r="F15" s="10">
        <v>995</v>
      </c>
    </row>
    <row r="16" spans="1:9" x14ac:dyDescent="0.2">
      <c r="A16" s="7">
        <v>1973</v>
      </c>
      <c r="B16" s="9">
        <v>782</v>
      </c>
      <c r="C16" s="9">
        <v>83</v>
      </c>
      <c r="D16" s="9">
        <v>82</v>
      </c>
      <c r="E16" s="9">
        <v>43</v>
      </c>
      <c r="F16" s="10">
        <v>990</v>
      </c>
    </row>
    <row r="17" spans="1:6" x14ac:dyDescent="0.2">
      <c r="A17" s="7">
        <v>1974</v>
      </c>
      <c r="B17" s="9">
        <v>776</v>
      </c>
      <c r="C17" s="9">
        <v>100</v>
      </c>
      <c r="D17" s="9">
        <v>116</v>
      </c>
      <c r="E17" s="9">
        <v>48</v>
      </c>
      <c r="F17" s="10">
        <v>1040</v>
      </c>
    </row>
    <row r="18" spans="1:6" x14ac:dyDescent="0.2">
      <c r="A18" s="7">
        <v>1975</v>
      </c>
      <c r="B18" s="9">
        <v>745</v>
      </c>
      <c r="C18" s="9">
        <v>72</v>
      </c>
      <c r="D18" s="9">
        <v>94</v>
      </c>
      <c r="E18" s="9">
        <v>47</v>
      </c>
      <c r="F18" s="10">
        <v>958</v>
      </c>
    </row>
    <row r="19" spans="1:6" x14ac:dyDescent="0.2">
      <c r="A19" s="7">
        <v>1976</v>
      </c>
      <c r="B19" s="9">
        <v>702</v>
      </c>
      <c r="C19" s="9">
        <v>67</v>
      </c>
      <c r="D19" s="9">
        <v>89</v>
      </c>
      <c r="E19" s="9">
        <v>23</v>
      </c>
      <c r="F19" s="10">
        <v>881</v>
      </c>
    </row>
    <row r="20" spans="1:6" x14ac:dyDescent="0.2">
      <c r="A20" s="7">
        <v>1977</v>
      </c>
      <c r="B20" s="9">
        <v>702</v>
      </c>
      <c r="C20" s="9">
        <v>67</v>
      </c>
      <c r="D20" s="9">
        <v>73</v>
      </c>
      <c r="E20" s="9">
        <v>23</v>
      </c>
      <c r="F20" s="10">
        <v>865</v>
      </c>
    </row>
    <row r="21" spans="1:6" x14ac:dyDescent="0.2">
      <c r="A21" s="7">
        <v>1978</v>
      </c>
      <c r="B21" s="9">
        <v>703</v>
      </c>
      <c r="C21" s="9">
        <v>60</v>
      </c>
      <c r="D21" s="9">
        <v>69</v>
      </c>
      <c r="E21" s="9">
        <v>29</v>
      </c>
      <c r="F21" s="10">
        <v>861</v>
      </c>
    </row>
    <row r="22" spans="1:6" x14ac:dyDescent="0.2">
      <c r="A22" s="7">
        <v>1979</v>
      </c>
      <c r="B22" s="9">
        <v>710</v>
      </c>
      <c r="C22" s="9">
        <v>61</v>
      </c>
      <c r="D22" s="9">
        <v>68</v>
      </c>
      <c r="E22" s="9">
        <v>22</v>
      </c>
      <c r="F22" s="10">
        <v>861</v>
      </c>
    </row>
    <row r="23" spans="1:6" x14ac:dyDescent="0.2">
      <c r="A23" s="7">
        <v>1980</v>
      </c>
      <c r="B23" s="9">
        <v>766</v>
      </c>
      <c r="C23" s="9">
        <v>64</v>
      </c>
      <c r="D23" s="9">
        <v>76</v>
      </c>
      <c r="E23" s="9">
        <v>22</v>
      </c>
      <c r="F23" s="10">
        <v>928</v>
      </c>
    </row>
    <row r="24" spans="1:6" x14ac:dyDescent="0.2">
      <c r="A24" s="7">
        <v>1981</v>
      </c>
      <c r="B24" s="9">
        <v>804</v>
      </c>
      <c r="C24" s="9">
        <v>69</v>
      </c>
      <c r="D24" s="9">
        <v>90</v>
      </c>
      <c r="E24" s="9">
        <v>23</v>
      </c>
      <c r="F24" s="10">
        <v>986</v>
      </c>
    </row>
    <row r="25" spans="1:6" x14ac:dyDescent="0.2">
      <c r="A25" s="7">
        <v>1982</v>
      </c>
      <c r="B25" s="9">
        <v>879</v>
      </c>
      <c r="C25" s="9">
        <v>70</v>
      </c>
      <c r="D25" s="9">
        <v>108</v>
      </c>
      <c r="E25" s="9">
        <v>37</v>
      </c>
      <c r="F25" s="10">
        <v>1094</v>
      </c>
    </row>
    <row r="26" spans="1:6" x14ac:dyDescent="0.2">
      <c r="A26" s="7">
        <v>1983</v>
      </c>
      <c r="B26" s="9">
        <v>783</v>
      </c>
      <c r="C26" s="9">
        <v>67</v>
      </c>
      <c r="D26" s="9">
        <v>112</v>
      </c>
      <c r="E26" s="9">
        <v>34</v>
      </c>
      <c r="F26" s="10">
        <v>996</v>
      </c>
    </row>
    <row r="27" spans="1:6" x14ac:dyDescent="0.2">
      <c r="A27" s="7">
        <v>1984</v>
      </c>
      <c r="B27" s="9">
        <v>875</v>
      </c>
      <c r="C27" s="9">
        <v>65</v>
      </c>
      <c r="D27" s="9">
        <v>127</v>
      </c>
      <c r="E27" s="9">
        <v>38</v>
      </c>
      <c r="F27" s="10">
        <v>1105</v>
      </c>
    </row>
    <row r="28" spans="1:6" x14ac:dyDescent="0.2">
      <c r="A28" s="7">
        <v>1985</v>
      </c>
      <c r="B28" s="9">
        <v>837</v>
      </c>
      <c r="C28" s="9">
        <v>83</v>
      </c>
      <c r="D28" s="9">
        <v>96</v>
      </c>
      <c r="E28" s="9">
        <v>36</v>
      </c>
      <c r="F28" s="10">
        <v>1052</v>
      </c>
    </row>
    <row r="29" spans="1:6" x14ac:dyDescent="0.2">
      <c r="A29" s="7">
        <v>1986</v>
      </c>
      <c r="B29" s="9">
        <v>900</v>
      </c>
      <c r="C29" s="9">
        <v>72</v>
      </c>
      <c r="D29" s="9">
        <v>110</v>
      </c>
      <c r="E29" s="9">
        <v>36</v>
      </c>
      <c r="F29" s="10">
        <v>1118</v>
      </c>
    </row>
    <row r="30" spans="1:6" x14ac:dyDescent="0.2">
      <c r="A30" s="7">
        <v>1987</v>
      </c>
      <c r="B30" s="9">
        <v>906</v>
      </c>
      <c r="C30" s="9">
        <v>64</v>
      </c>
      <c r="D30" s="9">
        <v>157</v>
      </c>
      <c r="E30" s="9">
        <v>45</v>
      </c>
      <c r="F30" s="10">
        <v>1172</v>
      </c>
    </row>
    <row r="31" spans="1:6" x14ac:dyDescent="0.2">
      <c r="A31" s="7">
        <v>1988</v>
      </c>
      <c r="B31" s="9">
        <v>976</v>
      </c>
      <c r="C31" s="9">
        <v>89</v>
      </c>
      <c r="D31" s="9">
        <v>165</v>
      </c>
      <c r="E31" s="9">
        <v>51</v>
      </c>
      <c r="F31" s="10">
        <v>1281</v>
      </c>
    </row>
    <row r="32" spans="1:6" x14ac:dyDescent="0.2">
      <c r="A32" s="7">
        <v>1989</v>
      </c>
      <c r="B32" s="9">
        <v>844</v>
      </c>
      <c r="C32" s="9">
        <v>85</v>
      </c>
      <c r="D32" s="9">
        <v>172</v>
      </c>
      <c r="E32" s="9">
        <v>70</v>
      </c>
      <c r="F32" s="10">
        <v>1171</v>
      </c>
    </row>
    <row r="33" spans="1:6" x14ac:dyDescent="0.2">
      <c r="A33" s="7">
        <v>1990</v>
      </c>
      <c r="B33" s="9">
        <v>930</v>
      </c>
      <c r="C33" s="9">
        <v>78</v>
      </c>
      <c r="D33" s="9">
        <v>196</v>
      </c>
      <c r="E33" s="9">
        <v>81</v>
      </c>
      <c r="F33" s="10">
        <v>1285</v>
      </c>
    </row>
    <row r="34" spans="1:6" x14ac:dyDescent="0.2">
      <c r="A34" s="7">
        <v>1991</v>
      </c>
      <c r="B34" s="9">
        <v>865</v>
      </c>
      <c r="C34" s="9">
        <v>87</v>
      </c>
      <c r="D34" s="9">
        <v>203</v>
      </c>
      <c r="E34" s="9">
        <v>84</v>
      </c>
      <c r="F34" s="10">
        <v>1239</v>
      </c>
    </row>
    <row r="35" spans="1:6" x14ac:dyDescent="0.2">
      <c r="A35" s="7">
        <v>1992</v>
      </c>
      <c r="B35" s="9">
        <v>792</v>
      </c>
      <c r="C35" s="9">
        <v>97</v>
      </c>
      <c r="D35" s="9">
        <v>167</v>
      </c>
      <c r="E35" s="9">
        <v>118</v>
      </c>
      <c r="F35" s="10">
        <v>1174</v>
      </c>
    </row>
    <row r="36" spans="1:6" x14ac:dyDescent="0.2">
      <c r="A36" s="7">
        <v>1993</v>
      </c>
      <c r="B36" s="9">
        <v>720</v>
      </c>
      <c r="C36" s="9">
        <v>67</v>
      </c>
      <c r="D36" s="9">
        <v>185</v>
      </c>
      <c r="E36" s="9">
        <v>116</v>
      </c>
      <c r="F36" s="10">
        <v>1088</v>
      </c>
    </row>
    <row r="37" spans="1:6" x14ac:dyDescent="0.2">
      <c r="A37" s="7">
        <v>1994</v>
      </c>
      <c r="B37" s="9">
        <v>734</v>
      </c>
      <c r="C37" s="9">
        <v>90</v>
      </c>
      <c r="D37" s="9">
        <v>205</v>
      </c>
      <c r="E37" s="9">
        <v>111</v>
      </c>
      <c r="F37" s="10">
        <v>1140</v>
      </c>
    </row>
    <row r="38" spans="1:6" x14ac:dyDescent="0.2">
      <c r="A38" s="7">
        <v>1995</v>
      </c>
      <c r="B38" s="9">
        <v>756</v>
      </c>
      <c r="C38" s="9">
        <v>85</v>
      </c>
      <c r="D38" s="9">
        <v>206</v>
      </c>
      <c r="E38" s="9">
        <v>100</v>
      </c>
      <c r="F38" s="10">
        <v>1147</v>
      </c>
    </row>
    <row r="39" spans="1:6" x14ac:dyDescent="0.2">
      <c r="A39" s="7">
        <v>1996</v>
      </c>
      <c r="B39" s="9">
        <v>701</v>
      </c>
      <c r="C39" s="9">
        <v>77</v>
      </c>
      <c r="D39" s="9">
        <v>195</v>
      </c>
      <c r="E39" s="9">
        <v>112</v>
      </c>
      <c r="F39" s="10">
        <v>1085</v>
      </c>
    </row>
    <row r="40" spans="1:6" x14ac:dyDescent="0.2">
      <c r="A40" s="7">
        <v>1997</v>
      </c>
      <c r="B40" s="9">
        <v>655</v>
      </c>
      <c r="C40" s="9">
        <v>89</v>
      </c>
      <c r="D40" s="9">
        <v>152</v>
      </c>
      <c r="E40" s="9">
        <v>97</v>
      </c>
      <c r="F40" s="10">
        <v>993</v>
      </c>
    </row>
    <row r="41" spans="1:6" x14ac:dyDescent="0.2">
      <c r="A41" s="7">
        <v>1998</v>
      </c>
      <c r="B41" s="9">
        <v>677</v>
      </c>
      <c r="C41" s="9">
        <v>83</v>
      </c>
      <c r="D41" s="9">
        <v>166</v>
      </c>
      <c r="E41" s="9">
        <v>83</v>
      </c>
      <c r="F41" s="10">
        <v>1009</v>
      </c>
    </row>
    <row r="42" spans="1:6" x14ac:dyDescent="0.2">
      <c r="A42" s="7">
        <v>1999</v>
      </c>
      <c r="B42" s="9">
        <v>624</v>
      </c>
      <c r="C42" s="9">
        <v>83</v>
      </c>
      <c r="D42" s="9">
        <v>171</v>
      </c>
      <c r="E42" s="9">
        <v>91</v>
      </c>
      <c r="F42" s="10">
        <v>969</v>
      </c>
    </row>
    <row r="43" spans="1:6" x14ac:dyDescent="0.2">
      <c r="A43" s="7">
        <v>2000</v>
      </c>
      <c r="B43" s="9">
        <v>615</v>
      </c>
      <c r="C43" s="9">
        <v>73</v>
      </c>
      <c r="D43" s="9">
        <v>185</v>
      </c>
      <c r="E43" s="9">
        <v>82</v>
      </c>
      <c r="F43" s="10">
        <v>955</v>
      </c>
    </row>
    <row r="44" spans="1:6" x14ac:dyDescent="0.2">
      <c r="A44" s="7">
        <v>2001</v>
      </c>
      <c r="B44" s="9">
        <v>547</v>
      </c>
      <c r="C44" s="9">
        <v>107</v>
      </c>
      <c r="D44" s="9">
        <v>175</v>
      </c>
      <c r="E44" s="9">
        <v>51</v>
      </c>
      <c r="F44" s="10">
        <v>880</v>
      </c>
    </row>
    <row r="45" spans="1:6" x14ac:dyDescent="0.2">
      <c r="A45" s="7">
        <v>2002</v>
      </c>
      <c r="B45" s="9">
        <v>585</v>
      </c>
      <c r="C45" s="9">
        <v>128</v>
      </c>
      <c r="D45" s="9">
        <v>164</v>
      </c>
      <c r="E45" s="9">
        <v>56</v>
      </c>
      <c r="F45" s="10">
        <v>933</v>
      </c>
    </row>
    <row r="46" spans="1:6" x14ac:dyDescent="0.2">
      <c r="A46" s="7">
        <v>2003</v>
      </c>
      <c r="B46" s="9">
        <v>560</v>
      </c>
      <c r="C46" s="9">
        <v>97</v>
      </c>
      <c r="D46" s="9">
        <v>157</v>
      </c>
      <c r="E46" s="9">
        <v>54</v>
      </c>
      <c r="F46" s="10">
        <v>868</v>
      </c>
    </row>
    <row r="47" spans="1:6" x14ac:dyDescent="0.2">
      <c r="A47" s="7">
        <v>2004</v>
      </c>
      <c r="B47" s="9">
        <v>479</v>
      </c>
      <c r="C47" s="9">
        <v>84</v>
      </c>
      <c r="D47" s="9">
        <v>158</v>
      </c>
      <c r="E47" s="9">
        <v>77</v>
      </c>
      <c r="F47" s="10">
        <v>798</v>
      </c>
    </row>
    <row r="48" spans="1:6" x14ac:dyDescent="0.2">
      <c r="A48" s="7">
        <v>2005</v>
      </c>
      <c r="B48" s="9">
        <v>464</v>
      </c>
      <c r="C48" s="9">
        <v>116</v>
      </c>
      <c r="D48" s="9">
        <v>162</v>
      </c>
      <c r="E48" s="9">
        <v>63</v>
      </c>
      <c r="F48" s="10">
        <v>805</v>
      </c>
    </row>
    <row r="49" spans="1:6" x14ac:dyDescent="0.2">
      <c r="A49" s="7">
        <v>2006</v>
      </c>
      <c r="B49" s="9">
        <v>508</v>
      </c>
      <c r="C49" s="9">
        <v>105</v>
      </c>
      <c r="D49" s="9">
        <v>148</v>
      </c>
      <c r="E49" s="9">
        <v>61</v>
      </c>
      <c r="F49" s="10">
        <v>822</v>
      </c>
    </row>
    <row r="50" spans="1:6" x14ac:dyDescent="0.2">
      <c r="A50" s="7">
        <v>2007</v>
      </c>
      <c r="B50" s="9">
        <v>539</v>
      </c>
      <c r="C50" s="9">
        <v>116</v>
      </c>
      <c r="D50" s="9">
        <v>172</v>
      </c>
      <c r="E50" s="9">
        <v>71</v>
      </c>
      <c r="F50" s="10">
        <v>898</v>
      </c>
    </row>
    <row r="51" spans="1:6" x14ac:dyDescent="0.2">
      <c r="A51" s="7">
        <v>2008</v>
      </c>
      <c r="B51" s="9">
        <v>584</v>
      </c>
      <c r="C51" s="9">
        <v>101</v>
      </c>
      <c r="D51" s="9">
        <v>167</v>
      </c>
      <c r="E51" s="9">
        <v>80</v>
      </c>
      <c r="F51" s="10">
        <v>932</v>
      </c>
    </row>
    <row r="52" spans="1:6" x14ac:dyDescent="0.2">
      <c r="A52" s="7">
        <v>2009</v>
      </c>
      <c r="B52" s="9">
        <v>559</v>
      </c>
      <c r="C52" s="9">
        <v>122</v>
      </c>
      <c r="D52" s="9">
        <v>188</v>
      </c>
      <c r="E52" s="9">
        <v>80</v>
      </c>
      <c r="F52" s="10">
        <v>949</v>
      </c>
    </row>
    <row r="53" spans="1:6" x14ac:dyDescent="0.2">
      <c r="A53" s="7">
        <v>2010</v>
      </c>
      <c r="B53" s="9">
        <v>579</v>
      </c>
      <c r="C53" s="9">
        <v>106</v>
      </c>
      <c r="D53" s="9">
        <v>142</v>
      </c>
      <c r="E53" s="9">
        <v>103</v>
      </c>
      <c r="F53" s="10">
        <v>930</v>
      </c>
    </row>
    <row r="54" spans="1:6" x14ac:dyDescent="0.2">
      <c r="A54" s="7">
        <v>2011</v>
      </c>
      <c r="B54" s="9">
        <v>605</v>
      </c>
      <c r="C54" s="9">
        <v>125</v>
      </c>
      <c r="D54" s="9">
        <v>189</v>
      </c>
      <c r="E54" s="9">
        <v>99</v>
      </c>
      <c r="F54" s="10">
        <v>1018</v>
      </c>
    </row>
    <row r="55" spans="1:6" x14ac:dyDescent="0.2">
      <c r="A55" s="7">
        <v>2012</v>
      </c>
      <c r="B55" s="9">
        <v>589</v>
      </c>
      <c r="C55" s="9">
        <v>113</v>
      </c>
      <c r="D55" s="9">
        <v>151</v>
      </c>
      <c r="E55" s="9">
        <v>91</v>
      </c>
      <c r="F55" s="10">
        <v>944</v>
      </c>
    </row>
    <row r="56" spans="1:6" x14ac:dyDescent="0.2">
      <c r="A56" s="7">
        <v>2013</v>
      </c>
      <c r="B56" s="9">
        <v>504</v>
      </c>
      <c r="C56" s="9">
        <v>112</v>
      </c>
      <c r="D56" s="9">
        <v>145</v>
      </c>
      <c r="E56" s="9">
        <v>99</v>
      </c>
      <c r="F56" s="10">
        <v>860</v>
      </c>
    </row>
    <row r="57" spans="1:6" x14ac:dyDescent="0.2">
      <c r="A57" s="7">
        <v>2014</v>
      </c>
      <c r="B57" s="9">
        <v>502</v>
      </c>
      <c r="C57" s="9">
        <v>115</v>
      </c>
      <c r="D57" s="9">
        <v>174</v>
      </c>
      <c r="E57" s="9">
        <v>117</v>
      </c>
      <c r="F57" s="10">
        <v>908</v>
      </c>
    </row>
    <row r="58" spans="1:6" x14ac:dyDescent="0.2">
      <c r="A58" s="7">
        <v>2015</v>
      </c>
      <c r="B58" s="9">
        <v>523</v>
      </c>
      <c r="C58" s="9">
        <v>121</v>
      </c>
      <c r="D58" s="9">
        <v>161</v>
      </c>
      <c r="E58" s="9">
        <v>123</v>
      </c>
      <c r="F58" s="10">
        <v>928</v>
      </c>
    </row>
    <row r="59" spans="1:6" x14ac:dyDescent="0.2">
      <c r="A59" s="7">
        <v>2016</v>
      </c>
      <c r="B59" s="9">
        <v>527</v>
      </c>
      <c r="C59" s="9">
        <v>129</v>
      </c>
      <c r="D59" s="9">
        <v>171</v>
      </c>
      <c r="E59" s="9">
        <v>99</v>
      </c>
      <c r="F59" s="10">
        <v>926</v>
      </c>
    </row>
    <row r="60" spans="1:6" x14ac:dyDescent="0.2">
      <c r="A60" s="7">
        <v>2017</v>
      </c>
      <c r="B60" s="9">
        <v>527</v>
      </c>
      <c r="C60" s="9">
        <v>118</v>
      </c>
      <c r="D60" s="9">
        <v>166</v>
      </c>
      <c r="E60" s="9">
        <v>85</v>
      </c>
      <c r="F60" s="10">
        <v>896</v>
      </c>
    </row>
    <row r="61" spans="1:6" x14ac:dyDescent="0.2">
      <c r="A61" s="7">
        <v>2018</v>
      </c>
      <c r="B61" s="9">
        <v>514</v>
      </c>
      <c r="C61" s="9">
        <v>108</v>
      </c>
      <c r="D61" s="9">
        <v>143</v>
      </c>
      <c r="E61" s="9">
        <v>89</v>
      </c>
      <c r="F61" s="10">
        <v>854</v>
      </c>
    </row>
    <row r="62" spans="1:6" x14ac:dyDescent="0.2">
      <c r="A62" s="7">
        <v>2019</v>
      </c>
      <c r="B62" s="9">
        <v>516</v>
      </c>
      <c r="C62" s="9">
        <v>96</v>
      </c>
      <c r="D62" s="9">
        <v>146</v>
      </c>
      <c r="E62" s="9">
        <v>97</v>
      </c>
      <c r="F62" s="10">
        <v>855</v>
      </c>
    </row>
    <row r="63" spans="1:6" x14ac:dyDescent="0.2">
      <c r="A63" s="7">
        <v>2020</v>
      </c>
      <c r="B63" s="9">
        <v>523</v>
      </c>
      <c r="C63" s="9">
        <v>103</v>
      </c>
      <c r="D63" s="9">
        <v>152</v>
      </c>
      <c r="E63" s="9">
        <v>94</v>
      </c>
      <c r="F63" s="10">
        <v>872</v>
      </c>
    </row>
    <row r="64" spans="1:6" x14ac:dyDescent="0.2">
      <c r="A64" s="7">
        <v>2021</v>
      </c>
      <c r="B64" s="9">
        <v>468</v>
      </c>
      <c r="C64" s="9">
        <v>88</v>
      </c>
      <c r="D64" s="9">
        <v>136</v>
      </c>
      <c r="E64" s="9">
        <v>93</v>
      </c>
      <c r="F64" s="10">
        <v>785</v>
      </c>
    </row>
    <row r="65" spans="1:6" x14ac:dyDescent="0.2">
      <c r="A65" s="7">
        <v>2022</v>
      </c>
      <c r="B65" s="9">
        <v>516</v>
      </c>
      <c r="C65" s="9">
        <v>137</v>
      </c>
      <c r="D65" s="9">
        <v>103</v>
      </c>
      <c r="E65" s="9">
        <v>102</v>
      </c>
      <c r="F65" s="10">
        <v>902</v>
      </c>
    </row>
    <row r="66" spans="1:6" x14ac:dyDescent="0.2">
      <c r="A66" s="7">
        <v>2023</v>
      </c>
      <c r="B66" s="9">
        <v>453</v>
      </c>
      <c r="C66" s="9">
        <v>127</v>
      </c>
      <c r="D66" s="9">
        <v>81</v>
      </c>
      <c r="E66" s="9">
        <v>94</v>
      </c>
      <c r="F66" s="10">
        <v>780</v>
      </c>
    </row>
    <row r="67" spans="1:6" x14ac:dyDescent="0.2">
      <c r="A67" s="7">
        <v>2024</v>
      </c>
      <c r="B67" s="9">
        <v>431</v>
      </c>
      <c r="C67" s="9">
        <v>124</v>
      </c>
      <c r="D67" s="9">
        <v>67</v>
      </c>
      <c r="E67" s="9">
        <v>80</v>
      </c>
      <c r="F67" s="10">
        <v>723</v>
      </c>
    </row>
    <row r="68" spans="1:6" x14ac:dyDescent="0.2">
      <c r="A68" s="8">
        <v>2025</v>
      </c>
      <c r="B68" s="11">
        <v>418</v>
      </c>
      <c r="C68" s="11">
        <v>113</v>
      </c>
      <c r="D68" s="11">
        <v>83</v>
      </c>
      <c r="E68" s="11">
        <v>103</v>
      </c>
      <c r="F68" s="12">
        <v>728</v>
      </c>
    </row>
    <row r="69" spans="1:6" x14ac:dyDescent="0.2">
      <c r="B69" s="14"/>
    </row>
    <row r="70" spans="1:6" x14ac:dyDescent="0.2">
      <c r="A70" s="5" t="str">
        <f>VLOOKUP("&lt;Quelle_1&gt;",Uebersetzungen!$B$3:$E$52,Uebersetzungen!$B$2+1,FALSE)</f>
        <v>Quelle: BFS (BEVNAT)</v>
      </c>
    </row>
    <row r="71" spans="1:6" x14ac:dyDescent="0.2">
      <c r="A71" s="5" t="str">
        <f>VLOOKUP("&lt;Aktualisierung&gt;",Uebersetzungen!$B$3:$E$52,Uebersetzungen!$B$2+1,FALSE)</f>
        <v>Letztmals aktualisiert am: 23.06.2026</v>
      </c>
    </row>
  </sheetData>
  <sheetProtection sheet="1" objects="1" scenarios="1"/>
  <mergeCells count="1">
    <mergeCell ref="A7:D7"/>
  </mergeCells>
  <pageMargins left="0.7" right="0.7" top="0.78740157499999996" bottom="0.78740157499999996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142875</xdr:colOff>
                    <xdr:row>1</xdr:row>
                    <xdr:rowOff>133350</xdr:rowOff>
                  </from>
                  <to>
                    <xdr:col>4</xdr:col>
                    <xdr:colOff>1190625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142875</xdr:colOff>
                    <xdr:row>2</xdr:row>
                    <xdr:rowOff>123825</xdr:rowOff>
                  </from>
                  <to>
                    <xdr:col>5</xdr:col>
                    <xdr:colOff>19050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142875</xdr:colOff>
                    <xdr:row>3</xdr:row>
                    <xdr:rowOff>85725</xdr:rowOff>
                  </from>
                  <to>
                    <xdr:col>4</xdr:col>
                    <xdr:colOff>1190625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G20" sqref="G20"/>
    </sheetView>
  </sheetViews>
  <sheetFormatPr baseColWidth="10" defaultColWidth="12.5703125" defaultRowHeight="12.75" x14ac:dyDescent="0.2"/>
  <cols>
    <col min="1" max="1" width="8.5703125" style="17" bestFit="1" customWidth="1"/>
    <col min="2" max="2" width="17.7109375" style="17" bestFit="1" customWidth="1"/>
    <col min="3" max="3" width="46.7109375" style="17" bestFit="1" customWidth="1"/>
    <col min="4" max="4" width="47.5703125" style="17" bestFit="1" customWidth="1"/>
    <col min="5" max="5" width="47" style="17" bestFit="1" customWidth="1"/>
    <col min="6" max="16384" width="12.5703125" style="17"/>
  </cols>
  <sheetData>
    <row r="1" spans="1:6" x14ac:dyDescent="0.2">
      <c r="A1" s="15" t="s">
        <v>7</v>
      </c>
      <c r="B1" s="15" t="s">
        <v>8</v>
      </c>
      <c r="C1" s="15" t="s">
        <v>9</v>
      </c>
      <c r="D1" s="15" t="s">
        <v>10</v>
      </c>
      <c r="E1" s="15" t="s">
        <v>11</v>
      </c>
      <c r="F1" s="16"/>
    </row>
    <row r="2" spans="1:6" x14ac:dyDescent="0.2">
      <c r="A2" s="18" t="s">
        <v>12</v>
      </c>
      <c r="B2" s="19">
        <v>1</v>
      </c>
      <c r="C2" s="16"/>
      <c r="D2" s="16"/>
      <c r="E2" s="16"/>
      <c r="F2" s="16"/>
    </row>
    <row r="3" spans="1:6" x14ac:dyDescent="0.2">
      <c r="A3" s="18"/>
      <c r="B3" s="17" t="s">
        <v>13</v>
      </c>
      <c r="C3" s="20" t="s">
        <v>14</v>
      </c>
      <c r="D3" s="20" t="s">
        <v>15</v>
      </c>
      <c r="E3" s="20" t="s">
        <v>16</v>
      </c>
      <c r="F3" s="16"/>
    </row>
    <row r="4" spans="1:6" ht="25.5" x14ac:dyDescent="0.2">
      <c r="A4" s="18" t="s">
        <v>17</v>
      </c>
      <c r="B4" s="17" t="s">
        <v>18</v>
      </c>
      <c r="C4" s="21" t="s">
        <v>35</v>
      </c>
      <c r="D4" s="21" t="s">
        <v>36</v>
      </c>
      <c r="E4" s="21" t="s">
        <v>37</v>
      </c>
      <c r="F4" s="16"/>
    </row>
    <row r="5" spans="1:6" x14ac:dyDescent="0.2">
      <c r="A5" s="18"/>
      <c r="B5" s="17" t="s">
        <v>19</v>
      </c>
      <c r="C5" s="21"/>
      <c r="D5" s="21"/>
      <c r="E5" s="21"/>
      <c r="F5" s="16"/>
    </row>
    <row r="6" spans="1:6" x14ac:dyDescent="0.2">
      <c r="A6" s="18"/>
      <c r="B6" s="18"/>
      <c r="C6" s="22"/>
      <c r="D6" s="22"/>
      <c r="E6" s="22"/>
      <c r="F6" s="16"/>
    </row>
    <row r="7" spans="1:6" ht="14.25" customHeight="1" x14ac:dyDescent="0.2">
      <c r="A7" s="18" t="s">
        <v>20</v>
      </c>
      <c r="B7" s="17" t="s">
        <v>21</v>
      </c>
      <c r="C7" s="21" t="s">
        <v>5</v>
      </c>
      <c r="D7" s="21" t="s">
        <v>38</v>
      </c>
      <c r="E7" s="21" t="s">
        <v>38</v>
      </c>
      <c r="F7" s="16"/>
    </row>
    <row r="8" spans="1:6" x14ac:dyDescent="0.2">
      <c r="A8" s="18"/>
      <c r="B8" s="17" t="s">
        <v>22</v>
      </c>
      <c r="C8" s="21" t="s">
        <v>0</v>
      </c>
      <c r="D8" s="21" t="s">
        <v>44</v>
      </c>
      <c r="E8" s="21" t="s">
        <v>40</v>
      </c>
      <c r="F8" s="16"/>
    </row>
    <row r="9" spans="1:6" x14ac:dyDescent="0.2">
      <c r="A9" s="18"/>
      <c r="B9" s="27" t="s">
        <v>23</v>
      </c>
      <c r="C9" s="21" t="s">
        <v>1</v>
      </c>
      <c r="D9" s="21" t="s">
        <v>45</v>
      </c>
      <c r="E9" s="21" t="s">
        <v>41</v>
      </c>
      <c r="F9" s="16"/>
    </row>
    <row r="10" spans="1:6" x14ac:dyDescent="0.2">
      <c r="A10" s="18"/>
      <c r="B10" s="27" t="s">
        <v>32</v>
      </c>
      <c r="C10" s="21" t="s">
        <v>2</v>
      </c>
      <c r="D10" s="21" t="s">
        <v>46</v>
      </c>
      <c r="E10" s="21" t="s">
        <v>42</v>
      </c>
      <c r="F10" s="18"/>
    </row>
    <row r="11" spans="1:6" x14ac:dyDescent="0.2">
      <c r="A11" s="18"/>
      <c r="B11" s="27" t="s">
        <v>33</v>
      </c>
      <c r="C11" s="21" t="s">
        <v>3</v>
      </c>
      <c r="D11" s="21" t="s">
        <v>47</v>
      </c>
      <c r="E11" s="21" t="s">
        <v>43</v>
      </c>
      <c r="F11" s="16"/>
    </row>
    <row r="12" spans="1:6" x14ac:dyDescent="0.2">
      <c r="A12" s="18"/>
      <c r="B12" s="27" t="s">
        <v>34</v>
      </c>
      <c r="C12" s="21" t="s">
        <v>4</v>
      </c>
      <c r="D12" s="21" t="s">
        <v>4</v>
      </c>
      <c r="E12" s="21" t="s">
        <v>39</v>
      </c>
      <c r="F12" s="16"/>
    </row>
    <row r="13" spans="1:6" x14ac:dyDescent="0.2">
      <c r="A13" s="18"/>
      <c r="B13" s="16"/>
      <c r="C13" s="23"/>
      <c r="D13" s="23"/>
      <c r="E13" s="23"/>
      <c r="F13" s="16"/>
    </row>
    <row r="14" spans="1:6" x14ac:dyDescent="0.2">
      <c r="A14" s="18"/>
      <c r="B14" s="17" t="s">
        <v>24</v>
      </c>
      <c r="C14" s="21"/>
      <c r="D14" s="21"/>
      <c r="E14" s="24"/>
      <c r="F14" s="16"/>
    </row>
    <row r="15" spans="1:6" x14ac:dyDescent="0.2">
      <c r="A15" s="16"/>
      <c r="B15" s="17" t="s">
        <v>25</v>
      </c>
      <c r="C15" s="21"/>
      <c r="D15" s="21"/>
      <c r="E15" s="24"/>
      <c r="F15" s="16"/>
    </row>
    <row r="16" spans="1:6" x14ac:dyDescent="0.2">
      <c r="A16" s="16"/>
      <c r="B16" s="17" t="s">
        <v>26</v>
      </c>
      <c r="C16" s="21"/>
      <c r="D16" s="21"/>
      <c r="E16" s="21"/>
      <c r="F16" s="16"/>
    </row>
    <row r="17" spans="1:6" x14ac:dyDescent="0.2">
      <c r="A17" s="16"/>
      <c r="B17" s="17" t="s">
        <v>27</v>
      </c>
      <c r="C17" s="21"/>
      <c r="D17" s="21"/>
      <c r="E17" s="21"/>
      <c r="F17" s="16"/>
    </row>
    <row r="18" spans="1:6" x14ac:dyDescent="0.2">
      <c r="A18" s="16"/>
      <c r="B18" s="16"/>
      <c r="C18" s="23"/>
      <c r="D18" s="23"/>
      <c r="E18" s="23"/>
      <c r="F18" s="16"/>
    </row>
    <row r="19" spans="1:6" x14ac:dyDescent="0.2">
      <c r="A19" s="16" t="s">
        <v>20</v>
      </c>
      <c r="B19" s="17" t="s">
        <v>28</v>
      </c>
      <c r="C19" s="21" t="s">
        <v>6</v>
      </c>
      <c r="D19" s="21" t="s">
        <v>30</v>
      </c>
      <c r="E19" s="21" t="s">
        <v>31</v>
      </c>
      <c r="F19" s="16"/>
    </row>
    <row r="20" spans="1:6" x14ac:dyDescent="0.2">
      <c r="A20" s="16" t="s">
        <v>17</v>
      </c>
      <c r="B20" s="25" t="s">
        <v>29</v>
      </c>
      <c r="C20" s="26" t="s">
        <v>50</v>
      </c>
      <c r="D20" s="26" t="s">
        <v>48</v>
      </c>
      <c r="E20" s="26" t="s">
        <v>49</v>
      </c>
      <c r="F20" s="16"/>
    </row>
    <row r="21" spans="1:6" x14ac:dyDescent="0.2">
      <c r="A21" s="16"/>
      <c r="B21" s="16"/>
      <c r="C21" s="23"/>
      <c r="D21" s="23"/>
      <c r="E21" s="23"/>
      <c r="F21" s="16"/>
    </row>
    <row r="22" spans="1:6" x14ac:dyDescent="0.2">
      <c r="A22" s="18"/>
      <c r="B22" s="19"/>
      <c r="C22" s="23"/>
      <c r="D22" s="23"/>
      <c r="E22" s="23"/>
      <c r="F22" s="1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0159c3ad1d99a53bbf2cfd31240bd10e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2960aef24aa051289c77623f8da72da1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1012</Benutzerdefinierte_x0020_ID>
    <Titel_RM xmlns="9d1f6504-c754-4527-a358-047ce8521f96">Maridaglias tenor naziunalitad, 1969-2025</Titel_RM>
    <Titel_DE xmlns="9d1f6504-c754-4527-a358-047ce8521f96">Heiraten nach Staatsangehörigkeit, 1969-2025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Matrimoni per nazionalità, 1969-2025</Titel_IT>
  </documentManagement>
</p:properties>
</file>

<file path=customXml/itemProps1.xml><?xml version="1.0" encoding="utf-8"?>
<ds:datastoreItem xmlns:ds="http://schemas.openxmlformats.org/officeDocument/2006/customXml" ds:itemID="{035FA12C-6F86-4D8D-AAA6-6980DFA96D00}"/>
</file>

<file path=customXml/itemProps2.xml><?xml version="1.0" encoding="utf-8"?>
<ds:datastoreItem xmlns:ds="http://schemas.openxmlformats.org/officeDocument/2006/customXml" ds:itemID="{BF8F1575-BA14-4BC6-A6C1-850A501DE0AB}"/>
</file>

<file path=customXml/itemProps3.xml><?xml version="1.0" encoding="utf-8"?>
<ds:datastoreItem xmlns:ds="http://schemas.openxmlformats.org/officeDocument/2006/customXml" ds:itemID="{E9CA571B-3E2F-4226-B1AA-342C8D62AB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Eheschliessungen</vt:lpstr>
      <vt:lpstr>Uebersetzungen</vt:lpstr>
      <vt:lpstr>Eheschliessungen!Druckbereich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Heiraten nach Staatsangehörigkeit</dc:title>
  <dc:creator>Luzius.Stricker@awt.gr.ch</dc:creator>
  <cp:lastModifiedBy>Monstein Urs (AWT GR)</cp:lastModifiedBy>
  <cp:lastPrinted>2015-07-21T06:20:52Z</cp:lastPrinted>
  <dcterms:created xsi:type="dcterms:W3CDTF">2013-07-04T09:42:21Z</dcterms:created>
  <dcterms:modified xsi:type="dcterms:W3CDTF">2026-06-23T09:53:38Z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2025-06-06T07:00:57Z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b0f3f0aa-af42-4f4b-ba48-f331e89f528c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